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195" windowHeight="8955"/>
  </bookViews>
  <sheets>
    <sheet name="Inversion.Financiación" sheetId="1" r:id="rId1"/>
    <sheet name="Cuenta de resultados año 1" sheetId="5" r:id="rId2"/>
    <sheet name="Balance año 1" sheetId="4" r:id="rId3"/>
  </sheets>
  <calcPr calcId="124519"/>
</workbook>
</file>

<file path=xl/calcChain.xml><?xml version="1.0" encoding="utf-8"?>
<calcChain xmlns="http://schemas.openxmlformats.org/spreadsheetml/2006/main">
  <c r="B26" i="4"/>
  <c r="B24"/>
  <c r="G53" i="1"/>
  <c r="G26" i="4"/>
  <c r="B27" i="5"/>
  <c r="B21"/>
  <c r="B4"/>
  <c r="G46" i="1"/>
  <c r="G45"/>
  <c r="G44"/>
  <c r="G43"/>
  <c r="G42"/>
  <c r="G41"/>
  <c r="G39"/>
  <c r="G38"/>
  <c r="G37"/>
  <c r="G36"/>
  <c r="G35"/>
  <c r="G34"/>
  <c r="G33"/>
  <c r="G32"/>
  <c r="G31"/>
  <c r="G30"/>
  <c r="G28"/>
  <c r="G27"/>
  <c r="D29" l="1"/>
  <c r="D40"/>
  <c r="G47"/>
</calcChain>
</file>

<file path=xl/sharedStrings.xml><?xml version="1.0" encoding="utf-8"?>
<sst xmlns="http://schemas.openxmlformats.org/spreadsheetml/2006/main" count="193" uniqueCount="123">
  <si>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</si>
  <si>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</si>
  <si>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</si>
  <si>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</si>
  <si>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</si>
  <si>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</si>
  <si>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</si>
  <si>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</si>
  <si>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</si>
  <si>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</si>
  <si>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</si>
  <si>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</si>
  <si>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</si>
  <si>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</si>
  <si>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</si>
  <si>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</si>
  <si>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</si>
  <si>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</si>
  <si>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</si>
  <si>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</si>
  <si>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</si>
  <si>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</si>
  <si>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</si>
  <si>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</si>
  <si>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</si>
  <si>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</si>
  <si>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</si>
  <si>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</si>
  <si>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</si>
  <si>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Bancos, cajas, entidades financieras a largo plazo</t>
  </si>
  <si>
    <t>Bancos cajas, entidades financieras prestamos a corto plazo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</si>
  <si>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</si>
  <si>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</si>
  <si>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</si>
  <si>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</si>
  <si>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</si>
  <si>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</si>
  <si>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</si>
  <si>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</si>
  <si>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</si>
  <si>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</si>
  <si>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</si>
  <si>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</si>
  <si>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</si>
  <si>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</si>
  <si>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</si>
  <si>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</si>
  <si>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</si>
  <si>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</si>
  <si>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</si>
  <si>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</si>
  <si>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</si>
  <si>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</si>
  <si>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</si>
  <si>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</si>
  <si>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</si>
  <si>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</si>
  <si>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</si>
  <si>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</si>
  <si>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</si>
  <si>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</si>
  <si>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</si>
  <si>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Impuesto sociedades (35 %)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</si>
  <si>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</si>
  <si>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</si>
  <si>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</si>
  <si>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</si>
  <si>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</si>
  <si>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</si>
  <si>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</si>
  <si>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</si>
  <si>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</si>
  <si>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</si>
  <si>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</si>
  <si>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Deuda con Entidades de Crédito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</si>
  <si>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</si>
  <si>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</si>
  <si>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</si>
  <si>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</si>
  <si>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</si>
  <si>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</si>
  <si>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</si>
  <si>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</si>
  <si>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</si>
  <si>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</si>
  <si>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</si>
  <si>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</si>
  <si>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</si>
  <si>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</si>
  <si>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</si>
  <si>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</si>
  <si>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</si>
  <si>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</si>
  <si>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</si>
  <si>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</si>
  <si>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</si>
  <si>
    <t>Producto</t>
  </si>
  <si>
    <t>Precio unitario</t>
  </si>
  <si>
    <t>Unidades</t>
  </si>
  <si>
    <t>TOTAL</t>
  </si>
  <si>
    <t>Pintar local</t>
  </si>
  <si>
    <t>Reformas en baños</t>
  </si>
  <si>
    <t>Total</t>
  </si>
  <si>
    <t>Maquinaria y utillaje.</t>
  </si>
  <si>
    <t>COCINA INDUSTRIAL ELECTRICA PCR105E7</t>
  </si>
  <si>
    <t>Refrigerador de 1200 litros NICC663</t>
  </si>
  <si>
    <t>Vitrina expositora  COCVED825C (252x80)</t>
  </si>
  <si>
    <t>Vitrina expositora frío ESTÁTICO COCVED810R (105x80)</t>
  </si>
  <si>
    <t>Cuece pasta con temporizador NIGH160</t>
  </si>
  <si>
    <t>Horno para pizzas FMHP233</t>
  </si>
  <si>
    <t>Microondas profesional ASHM.1 -23 litros</t>
  </si>
  <si>
    <t>HORNO DE CONVECCIÓN ELÉCTRICO RMK6AL</t>
  </si>
  <si>
    <t>Lavavajillas industrial INP3250</t>
  </si>
  <si>
    <t>Lavavasos/ cubiertos INVI2035</t>
  </si>
  <si>
    <t>Mobiliario</t>
  </si>
  <si>
    <t>Sillas</t>
  </si>
  <si>
    <t>Mesas</t>
  </si>
  <si>
    <t>Vasos</t>
  </si>
  <si>
    <t>Cuberteria completa</t>
  </si>
  <si>
    <t xml:space="preserve">Elementos decorativos </t>
  </si>
  <si>
    <t>Copas de vino</t>
  </si>
  <si>
    <t xml:space="preserve">Tesorería (Caja) </t>
  </si>
  <si>
    <t>Total inversión</t>
  </si>
</sst>
</file>

<file path=xl/styles.xml><?xml version="1.0" encoding="utf-8"?>
<styleSheet xmlns="http://schemas.openxmlformats.org/spreadsheetml/2006/main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25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  <font>
      <sz val="10"/>
      <name val="Arial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41"/>
      </patternFill>
    </fill>
  </fills>
  <borders count="26">
    <border>
      <left/>
      <right/>
      <top/>
      <bottom/>
      <diagonal/>
    </border>
    <border>
      <left/>
      <right style="hair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4" fontId="20" fillId="0" borderId="0" applyFont="0" applyFill="0" applyBorder="0" applyAlignment="0" applyProtection="0"/>
  </cellStyleXfs>
  <cellXfs count="1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 applyAlignment="1">
      <alignment horizontal="center"/>
    </xf>
    <xf numFmtId="0" fontId="9" fillId="0" borderId="0" xfId="1"/>
    <xf numFmtId="0" fontId="9" fillId="0" borderId="0" xfId="1" applyBorder="1"/>
    <xf numFmtId="0" fontId="9" fillId="0" borderId="1" xfId="1" applyBorder="1"/>
    <xf numFmtId="0" fontId="15" fillId="0" borderId="0" xfId="1" applyFont="1"/>
    <xf numFmtId="0" fontId="10" fillId="0" borderId="0" xfId="1" applyFont="1" applyAlignment="1">
      <alignment horizontal="center"/>
    </xf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10" fillId="3" borderId="0" xfId="1" applyFont="1" applyFill="1"/>
    <xf numFmtId="0" fontId="16" fillId="2" borderId="0" xfId="1" applyFont="1" applyFill="1"/>
    <xf numFmtId="0" fontId="5" fillId="6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4" fontId="2" fillId="0" borderId="5" xfId="0" applyNumberFormat="1" applyFont="1" applyBorder="1" applyAlignment="1" applyProtection="1">
      <alignment horizontal="right" vertical="center" wrapText="1"/>
      <protection locked="0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 applyProtection="1">
      <alignment vertical="top" wrapText="1"/>
      <protection locked="0"/>
    </xf>
    <xf numFmtId="0" fontId="2" fillId="0" borderId="6" xfId="0" applyFont="1" applyBorder="1" applyProtection="1">
      <protection locked="0"/>
    </xf>
    <xf numFmtId="0" fontId="2" fillId="0" borderId="9" xfId="0" applyFont="1" applyBorder="1" applyAlignment="1">
      <alignment vertical="top" wrapText="1"/>
    </xf>
    <xf numFmtId="0" fontId="3" fillId="5" borderId="2" xfId="0" applyFont="1" applyFill="1" applyBorder="1" applyAlignment="1">
      <alignment horizontal="right" vertical="center" wrapText="1"/>
    </xf>
    <xf numFmtId="4" fontId="3" fillId="5" borderId="3" xfId="0" applyNumberFormat="1" applyFont="1" applyFill="1" applyBorder="1" applyAlignment="1">
      <alignment vertical="top" wrapText="1"/>
    </xf>
    <xf numFmtId="0" fontId="3" fillId="5" borderId="2" xfId="0" applyFont="1" applyFill="1" applyBorder="1" applyAlignment="1">
      <alignment horizont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 applyProtection="1">
      <alignment vertical="top" wrapText="1"/>
      <protection locked="0"/>
    </xf>
    <xf numFmtId="0" fontId="2" fillId="0" borderId="9" xfId="0" applyFont="1" applyBorder="1" applyAlignment="1" applyProtection="1">
      <alignment vertical="top" wrapText="1"/>
      <protection locked="0"/>
    </xf>
    <xf numFmtId="4" fontId="3" fillId="5" borderId="3" xfId="0" applyNumberFormat="1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/>
    </xf>
    <xf numFmtId="4" fontId="2" fillId="0" borderId="11" xfId="0" applyNumberFormat="1" applyFont="1" applyBorder="1" applyAlignment="1" applyProtection="1">
      <alignment horizontal="right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justify" vertical="top" wrapText="1"/>
      <protection locked="0"/>
    </xf>
    <xf numFmtId="4" fontId="2" fillId="0" borderId="12" xfId="0" applyNumberFormat="1" applyFont="1" applyBorder="1" applyAlignment="1" applyProtection="1">
      <alignment horizontal="right" vertical="center" wrapText="1"/>
      <protection locked="0"/>
    </xf>
    <xf numFmtId="0" fontId="3" fillId="5" borderId="2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13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0" fontId="2" fillId="0" borderId="10" xfId="0" applyFont="1" applyBorder="1" applyAlignment="1">
      <alignment horizontal="left" vertical="center" wrapText="1"/>
    </xf>
    <xf numFmtId="0" fontId="2" fillId="6" borderId="7" xfId="0" applyFont="1" applyFill="1" applyBorder="1" applyAlignment="1" applyProtection="1">
      <alignment horizontal="left" vertical="center" wrapText="1"/>
    </xf>
    <xf numFmtId="0" fontId="2" fillId="6" borderId="8" xfId="0" applyFont="1" applyFill="1" applyBorder="1" applyAlignment="1" applyProtection="1">
      <alignment horizontal="left" vertical="center" wrapText="1"/>
    </xf>
    <xf numFmtId="164" fontId="0" fillId="8" borderId="15" xfId="0" applyNumberFormat="1" applyFill="1" applyBorder="1" applyAlignment="1"/>
    <xf numFmtId="164" fontId="23" fillId="9" borderId="5" xfId="0" applyNumberFormat="1" applyFont="1" applyFill="1" applyBorder="1" applyAlignment="1"/>
    <xf numFmtId="164" fontId="0" fillId="9" borderId="12" xfId="0" applyNumberFormat="1" applyFill="1" applyBorder="1" applyAlignment="1"/>
    <xf numFmtId="0" fontId="23" fillId="10" borderId="14" xfId="0" applyFont="1" applyFill="1" applyBorder="1"/>
    <xf numFmtId="0" fontId="23" fillId="10" borderId="16" xfId="0" applyFont="1" applyFill="1" applyBorder="1"/>
    <xf numFmtId="0" fontId="23" fillId="10" borderId="17" xfId="0" applyFont="1" applyFill="1" applyBorder="1"/>
    <xf numFmtId="0" fontId="0" fillId="0" borderId="19" xfId="0" applyBorder="1"/>
    <xf numFmtId="0" fontId="21" fillId="0" borderId="19" xfId="0" applyFont="1" applyBorder="1"/>
    <xf numFmtId="164" fontId="0" fillId="8" borderId="19" xfId="0" applyNumberFormat="1" applyFill="1" applyBorder="1"/>
    <xf numFmtId="3" fontId="0" fillId="0" borderId="19" xfId="0" applyNumberFormat="1" applyBorder="1"/>
    <xf numFmtId="0" fontId="0" fillId="12" borderId="0" xfId="0" applyFill="1"/>
    <xf numFmtId="0" fontId="23" fillId="11" borderId="18" xfId="0" applyFont="1" applyFill="1" applyBorder="1" applyAlignment="1">
      <alignment vertical="center"/>
    </xf>
    <xf numFmtId="0" fontId="23" fillId="0" borderId="19" xfId="0" applyFont="1" applyBorder="1"/>
    <xf numFmtId="0" fontId="23" fillId="0" borderId="19" xfId="0" applyNumberFormat="1" applyFont="1" applyBorder="1"/>
    <xf numFmtId="0" fontId="21" fillId="0" borderId="19" xfId="0" applyNumberFormat="1" applyFont="1" applyBorder="1"/>
    <xf numFmtId="164" fontId="23" fillId="8" borderId="19" xfId="0" applyNumberFormat="1" applyFont="1" applyFill="1" applyBorder="1"/>
    <xf numFmtId="0" fontId="23" fillId="11" borderId="21" xfId="0" applyFont="1" applyFill="1" applyBorder="1" applyAlignment="1">
      <alignment vertical="center"/>
    </xf>
    <xf numFmtId="0" fontId="23" fillId="11" borderId="20" xfId="0" applyFont="1" applyFill="1" applyBorder="1" applyAlignment="1">
      <alignment vertical="center"/>
    </xf>
    <xf numFmtId="0" fontId="0" fillId="12" borderId="19" xfId="0" applyFill="1" applyBorder="1"/>
    <xf numFmtId="164" fontId="24" fillId="12" borderId="14" xfId="0" applyNumberFormat="1" applyFont="1" applyFill="1" applyBorder="1" applyAlignment="1"/>
    <xf numFmtId="164" fontId="24" fillId="12" borderId="16" xfId="0" applyNumberFormat="1" applyFont="1" applyFill="1" applyBorder="1" applyAlignment="1"/>
    <xf numFmtId="164" fontId="24" fillId="12" borderId="17" xfId="0" applyNumberFormat="1" applyFont="1" applyFill="1" applyBorder="1" applyAlignment="1"/>
    <xf numFmtId="0" fontId="0" fillId="11" borderId="18" xfId="0" applyFill="1" applyBorder="1" applyAlignment="1">
      <alignment horizontal="left" vertical="center"/>
    </xf>
    <xf numFmtId="0" fontId="0" fillId="0" borderId="19" xfId="2" applyNumberFormat="1" applyFont="1" applyBorder="1"/>
    <xf numFmtId="8" fontId="0" fillId="8" borderId="19" xfId="0" applyNumberFormat="1" applyFill="1" applyBorder="1"/>
    <xf numFmtId="0" fontId="0" fillId="11" borderId="21" xfId="0" applyFill="1" applyBorder="1" applyAlignment="1">
      <alignment horizontal="left" vertical="center"/>
    </xf>
    <xf numFmtId="0" fontId="0" fillId="0" borderId="19" xfId="0" applyNumberFormat="1" applyBorder="1"/>
    <xf numFmtId="0" fontId="21" fillId="0" borderId="14" xfId="0" applyNumberFormat="1" applyFont="1" applyBorder="1"/>
    <xf numFmtId="0" fontId="21" fillId="0" borderId="17" xfId="0" applyNumberFormat="1" applyFont="1" applyBorder="1"/>
    <xf numFmtId="0" fontId="0" fillId="11" borderId="20" xfId="0" applyFill="1" applyBorder="1" applyAlignment="1">
      <alignment horizontal="left" vertical="center"/>
    </xf>
    <xf numFmtId="0" fontId="0" fillId="12" borderId="22" xfId="0" applyFill="1" applyBorder="1"/>
    <xf numFmtId="0" fontId="21" fillId="12" borderId="22" xfId="0" applyFont="1" applyFill="1" applyBorder="1"/>
    <xf numFmtId="8" fontId="24" fillId="12" borderId="23" xfId="0" applyNumberFormat="1" applyFont="1" applyFill="1" applyBorder="1"/>
    <xf numFmtId="0" fontId="0" fillId="11" borderId="21" xfId="0" applyFill="1" applyBorder="1"/>
    <xf numFmtId="0" fontId="0" fillId="12" borderId="14" xfId="0" applyFill="1" applyBorder="1"/>
    <xf numFmtId="0" fontId="0" fillId="12" borderId="16" xfId="0" applyFill="1" applyBorder="1"/>
    <xf numFmtId="0" fontId="21" fillId="12" borderId="16" xfId="0" applyFont="1" applyFill="1" applyBorder="1"/>
    <xf numFmtId="164" fontId="24" fillId="12" borderId="17" xfId="0" applyNumberFormat="1" applyFont="1" applyFill="1" applyBorder="1"/>
    <xf numFmtId="164" fontId="0" fillId="8" borderId="24" xfId="0" applyNumberFormat="1" applyFill="1" applyBorder="1" applyAlignment="1"/>
    <xf numFmtId="0" fontId="22" fillId="13" borderId="19" xfId="0" applyFont="1" applyFill="1" applyBorder="1"/>
    <xf numFmtId="0" fontId="0" fillId="13" borderId="25" xfId="0" applyFill="1" applyBorder="1"/>
    <xf numFmtId="0" fontId="0" fillId="13" borderId="22" xfId="0" applyFill="1" applyBorder="1"/>
    <xf numFmtId="0" fontId="21" fillId="13" borderId="22" xfId="0" applyFont="1" applyFill="1" applyBorder="1"/>
    <xf numFmtId="164" fontId="24" fillId="13" borderId="23" xfId="0" applyNumberFormat="1" applyFont="1" applyFill="1" applyBorder="1"/>
    <xf numFmtId="3" fontId="2" fillId="0" borderId="6" xfId="0" applyNumberFormat="1" applyFont="1" applyBorder="1" applyAlignment="1">
      <alignment vertical="top" wrapText="1"/>
    </xf>
    <xf numFmtId="4" fontId="9" fillId="4" borderId="0" xfId="1" applyNumberFormat="1" applyFont="1" applyFill="1"/>
    <xf numFmtId="4" fontId="9" fillId="14" borderId="0" xfId="1" applyNumberFormat="1" applyFont="1" applyFill="1"/>
    <xf numFmtId="4" fontId="9" fillId="0" borderId="0" xfId="1" applyNumberFormat="1" applyFont="1" applyFill="1"/>
    <xf numFmtId="4" fontId="9" fillId="0" borderId="0" xfId="1" applyNumberFormat="1" applyFill="1"/>
    <xf numFmtId="4" fontId="9" fillId="3" borderId="0" xfId="1" applyNumberFormat="1" applyFont="1" applyFill="1"/>
    <xf numFmtId="4" fontId="9" fillId="0" borderId="0" xfId="1" applyNumberFormat="1"/>
    <xf numFmtId="4" fontId="9" fillId="2" borderId="0" xfId="1" applyNumberFormat="1" applyFill="1"/>
    <xf numFmtId="0" fontId="9" fillId="4" borderId="0" xfId="1" applyFont="1" applyFill="1"/>
    <xf numFmtId="0" fontId="9" fillId="3" borderId="0" xfId="1" applyFont="1" applyFill="1"/>
    <xf numFmtId="4" fontId="23" fillId="2" borderId="0" xfId="1" applyNumberFormat="1" applyFont="1" applyFill="1"/>
    <xf numFmtId="0" fontId="17" fillId="0" borderId="0" xfId="0" applyFont="1" applyAlignment="1">
      <alignment horizontal="center"/>
    </xf>
    <xf numFmtId="0" fontId="3" fillId="5" borderId="2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left" vertical="top" wrapText="1"/>
    </xf>
    <xf numFmtId="0" fontId="2" fillId="6" borderId="8" xfId="0" applyFont="1" applyFill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0" fontId="0" fillId="11" borderId="18" xfId="0" applyFill="1" applyBorder="1" applyAlignment="1">
      <alignment vertical="center"/>
    </xf>
    <xf numFmtId="0" fontId="0" fillId="11" borderId="20" xfId="0" applyFill="1" applyBorder="1" applyAlignment="1">
      <alignment vertical="center"/>
    </xf>
    <xf numFmtId="164" fontId="0" fillId="12" borderId="16" xfId="0" applyNumberFormat="1" applyFill="1" applyBorder="1" applyAlignment="1">
      <alignment horizontal="right"/>
    </xf>
    <xf numFmtId="0" fontId="0" fillId="12" borderId="16" xfId="0" applyFill="1" applyBorder="1" applyAlignment="1">
      <alignment horizontal="right"/>
    </xf>
    <xf numFmtId="0" fontId="10" fillId="0" borderId="19" xfId="1" applyFont="1" applyBorder="1" applyAlignment="1">
      <alignment horizontal="center" vertical="center"/>
    </xf>
    <xf numFmtId="0" fontId="9" fillId="0" borderId="19" xfId="1" applyBorder="1" applyAlignment="1">
      <alignment horizontal="center"/>
    </xf>
    <xf numFmtId="0" fontId="11" fillId="2" borderId="19" xfId="1" applyNumberFormat="1" applyFont="1" applyFill="1" applyBorder="1" applyAlignment="1">
      <alignment horizontal="center"/>
    </xf>
    <xf numFmtId="0" fontId="12" fillId="3" borderId="19" xfId="1" applyNumberFormat="1" applyFont="1" applyFill="1" applyBorder="1" applyAlignment="1">
      <alignment vertical="center"/>
    </xf>
    <xf numFmtId="3" fontId="12" fillId="3" borderId="19" xfId="1" applyNumberFormat="1" applyFont="1" applyFill="1" applyBorder="1" applyAlignment="1">
      <alignment vertical="center"/>
    </xf>
    <xf numFmtId="0" fontId="13" fillId="4" borderId="19" xfId="1" applyNumberFormat="1" applyFont="1" applyFill="1" applyBorder="1"/>
    <xf numFmtId="4" fontId="13" fillId="4" borderId="19" xfId="1" applyNumberFormat="1" applyFont="1" applyFill="1" applyBorder="1"/>
    <xf numFmtId="0" fontId="9" fillId="0" borderId="19" xfId="1" applyNumberFormat="1" applyBorder="1"/>
    <xf numFmtId="4" fontId="9" fillId="0" borderId="19" xfId="1" applyNumberFormat="1" applyBorder="1"/>
    <xf numFmtId="3" fontId="9" fillId="0" borderId="19" xfId="1" applyNumberFormat="1" applyBorder="1"/>
    <xf numFmtId="0" fontId="19" fillId="7" borderId="19" xfId="0" applyFont="1" applyFill="1" applyBorder="1" applyAlignment="1">
      <alignment vertical="top" wrapText="1"/>
    </xf>
    <xf numFmtId="4" fontId="12" fillId="3" borderId="19" xfId="1" applyNumberFormat="1" applyFont="1" applyFill="1" applyBorder="1" applyAlignment="1">
      <alignment vertical="center"/>
    </xf>
    <xf numFmtId="4" fontId="2" fillId="0" borderId="19" xfId="0" applyNumberFormat="1" applyFont="1" applyBorder="1" applyAlignment="1" applyProtection="1">
      <alignment horizontal="right" vertical="center" wrapText="1"/>
      <protection locked="0"/>
    </xf>
    <xf numFmtId="0" fontId="14" fillId="4" borderId="19" xfId="1" applyNumberFormat="1" applyFont="1" applyFill="1" applyBorder="1"/>
    <xf numFmtId="4" fontId="14" fillId="4" borderId="19" xfId="1" applyNumberFormat="1" applyFont="1" applyFill="1" applyBorder="1"/>
    <xf numFmtId="0" fontId="9" fillId="0" borderId="19" xfId="1" applyBorder="1"/>
    <xf numFmtId="0" fontId="7" fillId="2" borderId="19" xfId="1" applyNumberFormat="1" applyFont="1" applyFill="1" applyBorder="1"/>
    <xf numFmtId="4" fontId="7" fillId="2" borderId="19" xfId="1" applyNumberFormat="1" applyFont="1" applyFill="1" applyBorder="1"/>
    <xf numFmtId="3" fontId="7" fillId="2" borderId="19" xfId="1" applyNumberFormat="1" applyFont="1" applyFill="1" applyBorder="1"/>
    <xf numFmtId="0" fontId="2" fillId="0" borderId="19" xfId="0" applyFont="1" applyBorder="1"/>
    <xf numFmtId="0" fontId="2" fillId="0" borderId="19" xfId="0" applyFont="1" applyBorder="1" applyAlignment="1">
      <alignment horizontal="center"/>
    </xf>
    <xf numFmtId="164" fontId="23" fillId="8" borderId="25" xfId="0" applyNumberFormat="1" applyFont="1" applyFill="1" applyBorder="1" applyAlignment="1"/>
    <xf numFmtId="164" fontId="23" fillId="8" borderId="22" xfId="0" applyNumberFormat="1" applyFont="1" applyFill="1" applyBorder="1" applyAlignment="1"/>
    <xf numFmtId="164" fontId="23" fillId="8" borderId="23" xfId="0" applyNumberFormat="1" applyFont="1" applyFill="1" applyBorder="1" applyAlignment="1"/>
  </cellXfs>
  <cellStyles count="3">
    <cellStyle name="Excel Built-in Normal" xfId="1"/>
    <cellStyle name="Moneda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G80"/>
  <sheetViews>
    <sheetView tabSelected="1" workbookViewId="0">
      <selection sqref="A1:XFD1048576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99" t="s">
        <v>26</v>
      </c>
      <c r="D6" s="99"/>
    </row>
    <row r="7" spans="3:4" ht="13.5" thickBot="1">
      <c r="C7" s="2" t="s">
        <v>64</v>
      </c>
    </row>
    <row r="8" spans="3:4" ht="15.75" thickBot="1">
      <c r="C8" s="100" t="s">
        <v>0</v>
      </c>
      <c r="D8" s="101"/>
    </row>
    <row r="9" spans="3:4" ht="13.5" thickBot="1">
      <c r="C9" s="16" t="s">
        <v>1</v>
      </c>
      <c r="D9" s="17" t="s">
        <v>2</v>
      </c>
    </row>
    <row r="10" spans="3:4">
      <c r="C10" s="18" t="s">
        <v>3</v>
      </c>
      <c r="D10" s="19"/>
    </row>
    <row r="11" spans="3:4">
      <c r="C11" s="20" t="s">
        <v>4</v>
      </c>
      <c r="D11" s="19">
        <v>6470</v>
      </c>
    </row>
    <row r="12" spans="3:4">
      <c r="C12" s="20" t="s">
        <v>5</v>
      </c>
      <c r="D12" s="19"/>
    </row>
    <row r="13" spans="3:4">
      <c r="C13" s="20" t="s">
        <v>6</v>
      </c>
      <c r="D13" s="19">
        <v>21160</v>
      </c>
    </row>
    <row r="14" spans="3:4">
      <c r="C14" s="20" t="s">
        <v>7</v>
      </c>
      <c r="D14" s="19">
        <v>11778.4</v>
      </c>
    </row>
    <row r="15" spans="3:4">
      <c r="C15" s="20" t="s">
        <v>8</v>
      </c>
      <c r="D15" s="19"/>
    </row>
    <row r="16" spans="3:4">
      <c r="C16" s="20" t="s">
        <v>9</v>
      </c>
      <c r="D16" s="19"/>
    </row>
    <row r="17" spans="3:7">
      <c r="C17" s="20" t="s">
        <v>10</v>
      </c>
      <c r="D17" s="19"/>
    </row>
    <row r="18" spans="3:7" ht="15">
      <c r="C18" s="20" t="s">
        <v>11</v>
      </c>
      <c r="D18" s="45">
        <v>2896.07</v>
      </c>
    </row>
    <row r="19" spans="3:7">
      <c r="C19" s="20" t="s">
        <v>90</v>
      </c>
      <c r="D19" s="19"/>
    </row>
    <row r="20" spans="3:7">
      <c r="C20" s="102" t="s">
        <v>65</v>
      </c>
      <c r="D20" s="103"/>
    </row>
    <row r="21" spans="3:7">
      <c r="C21" s="21"/>
      <c r="D21" s="19"/>
    </row>
    <row r="22" spans="3:7">
      <c r="C22" s="22"/>
      <c r="D22" s="19"/>
    </row>
    <row r="23" spans="3:7" ht="13.5" thickBot="1">
      <c r="C23" s="23" t="s">
        <v>66</v>
      </c>
      <c r="D23" s="46">
        <v>200</v>
      </c>
    </row>
    <row r="24" spans="3:7" ht="15.75" thickBot="1">
      <c r="C24" s="24" t="s">
        <v>12</v>
      </c>
      <c r="D24" s="25">
        <v>38930.54</v>
      </c>
    </row>
    <row r="26" spans="3:7" ht="15">
      <c r="C26" s="47"/>
      <c r="D26" s="48" t="s">
        <v>96</v>
      </c>
      <c r="E26" s="48" t="s">
        <v>97</v>
      </c>
      <c r="F26" s="48" t="s">
        <v>98</v>
      </c>
      <c r="G26" s="49" t="s">
        <v>99</v>
      </c>
    </row>
    <row r="27" spans="3:7" ht="15">
      <c r="C27" s="105" t="s">
        <v>4</v>
      </c>
      <c r="D27" s="50" t="s">
        <v>100</v>
      </c>
      <c r="E27" s="50">
        <v>4</v>
      </c>
      <c r="F27" s="51">
        <v>510</v>
      </c>
      <c r="G27" s="52">
        <f>E27*F27</f>
        <v>2040</v>
      </c>
    </row>
    <row r="28" spans="3:7" ht="15">
      <c r="C28" s="106"/>
      <c r="D28" s="50" t="s">
        <v>101</v>
      </c>
      <c r="E28" s="53">
        <v>2215</v>
      </c>
      <c r="F28" s="51">
        <v>2</v>
      </c>
      <c r="G28" s="52">
        <f>E28*F28</f>
        <v>4430</v>
      </c>
    </row>
    <row r="29" spans="3:7">
      <c r="C29" s="54" t="s">
        <v>102</v>
      </c>
      <c r="D29" s="107">
        <f>G28+G27</f>
        <v>6470</v>
      </c>
      <c r="E29" s="108"/>
      <c r="F29" s="108"/>
      <c r="G29" s="108"/>
    </row>
    <row r="30" spans="3:7" ht="15">
      <c r="C30" s="55" t="s">
        <v>103</v>
      </c>
      <c r="D30" s="56" t="s">
        <v>104</v>
      </c>
      <c r="E30" s="57">
        <v>1200</v>
      </c>
      <c r="F30" s="58">
        <v>3</v>
      </c>
      <c r="G30" s="59">
        <f>E30*F30</f>
        <v>3600</v>
      </c>
    </row>
    <row r="31" spans="3:7" ht="15">
      <c r="C31" s="60"/>
      <c r="D31" s="56" t="s">
        <v>105</v>
      </c>
      <c r="E31" s="56">
        <v>1100</v>
      </c>
      <c r="F31" s="51">
        <v>4</v>
      </c>
      <c r="G31" s="59">
        <f t="shared" ref="G31:G38" si="0">E31*F31</f>
        <v>4400</v>
      </c>
    </row>
    <row r="32" spans="3:7" ht="15">
      <c r="C32" s="60"/>
      <c r="D32" s="56" t="s">
        <v>106</v>
      </c>
      <c r="E32" s="56">
        <v>1100</v>
      </c>
      <c r="F32" s="51">
        <v>2</v>
      </c>
      <c r="G32" s="59">
        <f t="shared" si="0"/>
        <v>2200</v>
      </c>
    </row>
    <row r="33" spans="3:7" ht="15">
      <c r="C33" s="60"/>
      <c r="D33" s="56" t="s">
        <v>107</v>
      </c>
      <c r="E33" s="56">
        <v>1020</v>
      </c>
      <c r="F33" s="51">
        <v>2</v>
      </c>
      <c r="G33" s="59">
        <f t="shared" si="0"/>
        <v>2040</v>
      </c>
    </row>
    <row r="34" spans="3:7" ht="15">
      <c r="C34" s="60"/>
      <c r="D34" s="56" t="s">
        <v>108</v>
      </c>
      <c r="E34" s="56">
        <v>250</v>
      </c>
      <c r="F34" s="51">
        <v>1</v>
      </c>
      <c r="G34" s="59">
        <f t="shared" si="0"/>
        <v>250</v>
      </c>
    </row>
    <row r="35" spans="3:7" ht="15">
      <c r="C35" s="60"/>
      <c r="D35" s="56" t="s">
        <v>109</v>
      </c>
      <c r="E35" s="56">
        <v>270</v>
      </c>
      <c r="F35" s="51">
        <v>1</v>
      </c>
      <c r="G35" s="59">
        <f t="shared" si="0"/>
        <v>270</v>
      </c>
    </row>
    <row r="36" spans="3:7" ht="15">
      <c r="C36" s="60"/>
      <c r="D36" s="56" t="s">
        <v>110</v>
      </c>
      <c r="E36" s="56">
        <v>150</v>
      </c>
      <c r="F36" s="51">
        <v>5</v>
      </c>
      <c r="G36" s="59">
        <f t="shared" si="0"/>
        <v>750</v>
      </c>
    </row>
    <row r="37" spans="3:7" ht="15">
      <c r="C37" s="60"/>
      <c r="D37" s="56" t="s">
        <v>111</v>
      </c>
      <c r="E37" s="56">
        <v>1100</v>
      </c>
      <c r="F37" s="51">
        <v>3</v>
      </c>
      <c r="G37" s="59">
        <f t="shared" si="0"/>
        <v>3300</v>
      </c>
    </row>
    <row r="38" spans="3:7" ht="15">
      <c r="C38" s="60"/>
      <c r="D38" s="56" t="s">
        <v>112</v>
      </c>
      <c r="E38" s="56">
        <v>1050</v>
      </c>
      <c r="F38" s="51">
        <v>3</v>
      </c>
      <c r="G38" s="59">
        <f t="shared" si="0"/>
        <v>3150</v>
      </c>
    </row>
    <row r="39" spans="3:7" ht="15">
      <c r="C39" s="61"/>
      <c r="D39" s="56" t="s">
        <v>113</v>
      </c>
      <c r="E39" s="56">
        <v>600</v>
      </c>
      <c r="F39" s="51">
        <v>2</v>
      </c>
      <c r="G39" s="59">
        <f>E39*F39</f>
        <v>1200</v>
      </c>
    </row>
    <row r="40" spans="3:7" ht="15">
      <c r="C40" s="62" t="s">
        <v>102</v>
      </c>
      <c r="D40" s="63">
        <f>G30+G31+G32+G33+G35+G34+G36+G37+G38+G39</f>
        <v>21160</v>
      </c>
      <c r="E40" s="64"/>
      <c r="F40" s="64"/>
      <c r="G40" s="65"/>
    </row>
    <row r="41" spans="3:7" ht="15">
      <c r="C41" s="66" t="s">
        <v>114</v>
      </c>
      <c r="D41" s="50" t="s">
        <v>115</v>
      </c>
      <c r="E41" s="67">
        <v>21.44</v>
      </c>
      <c r="F41" s="51">
        <v>160</v>
      </c>
      <c r="G41" s="68">
        <f>E41*F41</f>
        <v>3430.4</v>
      </c>
    </row>
    <row r="42" spans="3:7" ht="15">
      <c r="C42" s="69"/>
      <c r="D42" s="50" t="s">
        <v>116</v>
      </c>
      <c r="E42" s="70">
        <v>78.3</v>
      </c>
      <c r="F42" s="51">
        <v>75</v>
      </c>
      <c r="G42" s="68">
        <f t="shared" ref="G42:G46" si="1">E42*F42</f>
        <v>5872.5</v>
      </c>
    </row>
    <row r="43" spans="3:7" ht="15">
      <c r="C43" s="69"/>
      <c r="D43" s="50" t="s">
        <v>117</v>
      </c>
      <c r="E43" s="70">
        <v>0.18</v>
      </c>
      <c r="F43" s="51">
        <v>300</v>
      </c>
      <c r="G43" s="68">
        <f t="shared" si="1"/>
        <v>54</v>
      </c>
    </row>
    <row r="44" spans="3:7" ht="15">
      <c r="C44" s="69"/>
      <c r="D44" s="50" t="s">
        <v>118</v>
      </c>
      <c r="E44" s="70">
        <v>0.89</v>
      </c>
      <c r="F44" s="51">
        <v>300</v>
      </c>
      <c r="G44" s="68">
        <f t="shared" si="1"/>
        <v>267</v>
      </c>
    </row>
    <row r="45" spans="3:7" ht="15">
      <c r="C45" s="69"/>
      <c r="D45" s="50" t="s">
        <v>119</v>
      </c>
      <c r="E45" s="71">
        <v>2000</v>
      </c>
      <c r="F45" s="72"/>
      <c r="G45" s="68">
        <f>E45</f>
        <v>2000</v>
      </c>
    </row>
    <row r="46" spans="3:7" ht="15">
      <c r="C46" s="73"/>
      <c r="D46" s="50" t="s">
        <v>120</v>
      </c>
      <c r="E46" s="70">
        <v>1.03</v>
      </c>
      <c r="F46" s="51">
        <v>150</v>
      </c>
      <c r="G46" s="68">
        <f t="shared" si="1"/>
        <v>154.5</v>
      </c>
    </row>
    <row r="47" spans="3:7" ht="15">
      <c r="C47" s="62" t="s">
        <v>102</v>
      </c>
      <c r="D47" s="74"/>
      <c r="E47" s="74"/>
      <c r="F47" s="75"/>
      <c r="G47" s="76">
        <f>G41+G42+G43+G45+G44+G46</f>
        <v>11778.4</v>
      </c>
    </row>
    <row r="48" spans="3:7">
      <c r="C48" s="128" t="s">
        <v>68</v>
      </c>
      <c r="D48" s="129">
        <v>10000</v>
      </c>
      <c r="E48" s="129"/>
      <c r="F48" s="129"/>
      <c r="G48" s="129"/>
    </row>
    <row r="49" spans="3:7">
      <c r="C49" s="128" t="s">
        <v>102</v>
      </c>
      <c r="D49" s="129">
        <v>10000</v>
      </c>
      <c r="E49" s="129"/>
      <c r="F49" s="129"/>
      <c r="G49" s="129"/>
    </row>
    <row r="50" spans="3:7" ht="15">
      <c r="C50" s="77" t="s">
        <v>11</v>
      </c>
      <c r="D50" s="130">
        <v>2896.07</v>
      </c>
      <c r="E50" s="131"/>
      <c r="F50" s="131"/>
      <c r="G50" s="132"/>
    </row>
    <row r="51" spans="3:7" ht="15">
      <c r="C51" s="62" t="s">
        <v>102</v>
      </c>
      <c r="D51" s="78"/>
      <c r="E51" s="79"/>
      <c r="F51" s="80"/>
      <c r="G51" s="81">
        <v>2896.07</v>
      </c>
    </row>
    <row r="52" spans="3:7">
      <c r="C52" s="77" t="s">
        <v>121</v>
      </c>
      <c r="D52" s="44">
        <v>200</v>
      </c>
      <c r="E52" s="82"/>
      <c r="F52" s="82"/>
      <c r="G52" s="82"/>
    </row>
    <row r="53" spans="3:7" ht="15">
      <c r="C53" s="83" t="s">
        <v>122</v>
      </c>
      <c r="D53" s="84"/>
      <c r="E53" s="85"/>
      <c r="F53" s="86"/>
      <c r="G53" s="87">
        <f>D40+G47+G51+D50+D52+D49</f>
        <v>48930.54</v>
      </c>
    </row>
    <row r="57" spans="3:7" ht="18">
      <c r="C57" s="99" t="s">
        <v>27</v>
      </c>
      <c r="D57" s="99"/>
    </row>
    <row r="58" spans="3:7" ht="13.5" thickBot="1">
      <c r="C58" s="104" t="s">
        <v>67</v>
      </c>
      <c r="D58" s="104"/>
    </row>
    <row r="59" spans="3:7" ht="15.75" thickBot="1">
      <c r="C59" s="26" t="s">
        <v>13</v>
      </c>
      <c r="D59" s="27" t="s">
        <v>2</v>
      </c>
    </row>
    <row r="60" spans="3:7">
      <c r="C60" s="28" t="s">
        <v>14</v>
      </c>
      <c r="D60" s="88">
        <v>7853</v>
      </c>
    </row>
    <row r="61" spans="3:7" ht="13.5" customHeight="1">
      <c r="C61" s="21" t="s">
        <v>15</v>
      </c>
      <c r="D61" s="88">
        <v>7853</v>
      </c>
    </row>
    <row r="62" spans="3:7">
      <c r="C62" s="21" t="s">
        <v>16</v>
      </c>
      <c r="D62" s="88">
        <v>7853</v>
      </c>
    </row>
    <row r="63" spans="3:7">
      <c r="C63" s="21" t="s">
        <v>94</v>
      </c>
      <c r="D63" s="88">
        <v>7853</v>
      </c>
    </row>
    <row r="64" spans="3:7" ht="13.5" thickBot="1">
      <c r="C64" s="21" t="s">
        <v>95</v>
      </c>
      <c r="D64" s="19"/>
    </row>
    <row r="65" spans="3:4" ht="15.75" thickBot="1">
      <c r="C65" s="24" t="s">
        <v>17</v>
      </c>
      <c r="D65" s="30" t="s">
        <v>35</v>
      </c>
    </row>
    <row r="66" spans="3:4" ht="15">
      <c r="C66" s="3"/>
    </row>
    <row r="67" spans="3:4">
      <c r="C67" s="18" t="s">
        <v>28</v>
      </c>
      <c r="D67" s="19">
        <v>21500</v>
      </c>
    </row>
    <row r="68" spans="3:4" ht="26.25" thickBot="1">
      <c r="C68" s="41" t="s">
        <v>31</v>
      </c>
      <c r="D68" s="41"/>
    </row>
    <row r="69" spans="3:4" ht="15.75" thickBot="1">
      <c r="C69" s="31" t="s">
        <v>18</v>
      </c>
      <c r="D69" s="27" t="s">
        <v>2</v>
      </c>
    </row>
    <row r="70" spans="3:4">
      <c r="C70" s="32" t="s">
        <v>29</v>
      </c>
      <c r="D70" s="33">
        <v>21500</v>
      </c>
    </row>
    <row r="71" spans="3:4" ht="25.5">
      <c r="C71" s="34" t="s">
        <v>30</v>
      </c>
      <c r="D71" s="19"/>
    </row>
    <row r="72" spans="3:4">
      <c r="C72" s="34" t="s">
        <v>19</v>
      </c>
      <c r="D72" s="19">
        <v>24133.9</v>
      </c>
    </row>
    <row r="73" spans="3:4" ht="25.5">
      <c r="C73" s="34" t="s">
        <v>20</v>
      </c>
      <c r="D73" s="19"/>
    </row>
    <row r="74" spans="3:4">
      <c r="C74" s="34" t="s">
        <v>21</v>
      </c>
      <c r="D74" s="19"/>
    </row>
    <row r="75" spans="3:4">
      <c r="C75" s="34" t="s">
        <v>22</v>
      </c>
      <c r="D75" s="19"/>
    </row>
    <row r="76" spans="3:4">
      <c r="C76" s="34" t="s">
        <v>23</v>
      </c>
      <c r="D76" s="19"/>
    </row>
    <row r="77" spans="3:4">
      <c r="C77" s="42" t="s">
        <v>24</v>
      </c>
      <c r="D77" s="43"/>
    </row>
    <row r="78" spans="3:4">
      <c r="C78" s="35"/>
      <c r="D78" s="19"/>
    </row>
    <row r="79" spans="3:4" ht="13.5" thickBot="1">
      <c r="C79" s="29"/>
      <c r="D79" s="36"/>
    </row>
    <row r="80" spans="3:4" ht="15.75" thickBot="1">
      <c r="C80" s="37" t="s">
        <v>25</v>
      </c>
      <c r="D80" s="25">
        <v>45633.9</v>
      </c>
    </row>
  </sheetData>
  <mergeCells count="9">
    <mergeCell ref="C6:D6"/>
    <mergeCell ref="C8:D8"/>
    <mergeCell ref="C20:D20"/>
    <mergeCell ref="C57:D57"/>
    <mergeCell ref="C58:D58"/>
    <mergeCell ref="C27:C28"/>
    <mergeCell ref="D29:G29"/>
    <mergeCell ref="D48:G48"/>
    <mergeCell ref="D49:G49"/>
  </mergeCells>
  <phoneticPr fontId="6" type="noConversion"/>
  <pageMargins left="0.75" right="0.75" top="1" bottom="1" header="0" footer="0"/>
  <pageSetup paperSize="9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9"/>
  <sheetViews>
    <sheetView topLeftCell="A7" workbookViewId="0">
      <selection activeCell="B26" sqref="B26"/>
    </sheetView>
  </sheetViews>
  <sheetFormatPr baseColWidth="10" defaultColWidth="11.7109375" defaultRowHeight="15" customHeight="1"/>
  <cols>
    <col min="1" max="1" width="32.7109375" style="6" customWidth="1"/>
    <col min="2" max="5" width="11.7109375" style="6"/>
    <col min="6" max="6" width="34.7109375" style="6" customWidth="1"/>
    <col min="7" max="16384" width="11.7109375" style="6"/>
  </cols>
  <sheetData>
    <row r="1" spans="1:7" ht="32.1" customHeight="1">
      <c r="A1" s="9" t="s">
        <v>50</v>
      </c>
      <c r="B1" s="10" t="s">
        <v>51</v>
      </c>
    </row>
    <row r="2" spans="1:7" ht="15" customHeight="1">
      <c r="A2" s="11" t="s">
        <v>52</v>
      </c>
      <c r="B2" s="89">
        <v>1446536</v>
      </c>
      <c r="C2" s="12"/>
      <c r="D2" s="12"/>
    </row>
    <row r="3" spans="1:7" ht="15" customHeight="1">
      <c r="A3" s="13" t="s">
        <v>53</v>
      </c>
      <c r="B3" s="90">
        <v>1446536</v>
      </c>
      <c r="C3" s="12"/>
      <c r="D3" s="12"/>
    </row>
    <row r="4" spans="1:7" ht="15" customHeight="1" thickBot="1">
      <c r="A4" s="11" t="s">
        <v>54</v>
      </c>
      <c r="B4" s="89">
        <f>B5+B6+B7+B8+B9+B10+B11+B12+B13+B14+B15+B16+B17+B18+B19+B20</f>
        <v>1204147.73</v>
      </c>
      <c r="C4" s="12"/>
      <c r="D4" s="12"/>
    </row>
    <row r="5" spans="1:7" ht="15" customHeight="1" thickBot="1">
      <c r="A5" s="39" t="s">
        <v>86</v>
      </c>
      <c r="B5" s="91">
        <v>699.76</v>
      </c>
      <c r="C5" s="12"/>
      <c r="D5" s="12"/>
      <c r="G5" s="39"/>
    </row>
    <row r="6" spans="1:7" ht="15" customHeight="1" thickBot="1">
      <c r="A6" s="39" t="s">
        <v>77</v>
      </c>
      <c r="B6" s="91">
        <v>60000</v>
      </c>
      <c r="C6" s="12"/>
      <c r="D6" s="12"/>
      <c r="F6" s="39"/>
      <c r="G6" s="39"/>
    </row>
    <row r="7" spans="1:7" ht="15" customHeight="1" thickBot="1">
      <c r="A7" s="39" t="s">
        <v>89</v>
      </c>
      <c r="B7" s="91">
        <v>578614.4</v>
      </c>
      <c r="C7" s="12"/>
      <c r="D7" s="12"/>
      <c r="F7" s="39"/>
      <c r="G7" s="39"/>
    </row>
    <row r="8" spans="1:7" ht="15" customHeight="1" thickBot="1">
      <c r="A8" s="39" t="s">
        <v>90</v>
      </c>
      <c r="B8" s="91"/>
      <c r="C8" s="12"/>
      <c r="D8" s="12"/>
      <c r="F8" s="39"/>
      <c r="G8" s="39"/>
    </row>
    <row r="9" spans="1:7" ht="15" customHeight="1" thickBot="1">
      <c r="A9" s="39" t="s">
        <v>87</v>
      </c>
      <c r="B9" s="91">
        <v>5777.69</v>
      </c>
      <c r="C9" s="12"/>
      <c r="D9" s="12"/>
      <c r="F9" s="39"/>
      <c r="G9" s="39"/>
    </row>
    <row r="10" spans="1:7" ht="15" customHeight="1" thickBot="1">
      <c r="A10" s="39" t="s">
        <v>91</v>
      </c>
      <c r="B10" s="91">
        <v>497560</v>
      </c>
      <c r="C10" s="12"/>
      <c r="D10" s="12"/>
      <c r="F10" s="39"/>
      <c r="G10" s="39"/>
    </row>
    <row r="11" spans="1:7" ht="15" customHeight="1" thickBot="1">
      <c r="A11" s="39" t="s">
        <v>78</v>
      </c>
      <c r="B11" s="91">
        <v>2184</v>
      </c>
      <c r="C11" s="12"/>
      <c r="D11" s="12"/>
      <c r="F11" s="39"/>
      <c r="G11" s="39"/>
    </row>
    <row r="12" spans="1:7" ht="15" customHeight="1" thickBot="1">
      <c r="A12" s="39" t="s">
        <v>79</v>
      </c>
      <c r="B12" s="91">
        <v>42714</v>
      </c>
      <c r="C12" s="12"/>
      <c r="D12" s="12"/>
      <c r="F12" s="39"/>
      <c r="G12" s="39"/>
    </row>
    <row r="13" spans="1:7" ht="15" customHeight="1" thickBot="1">
      <c r="A13" s="39" t="s">
        <v>80</v>
      </c>
      <c r="B13" s="91">
        <v>300</v>
      </c>
      <c r="C13" s="12"/>
      <c r="D13" s="12"/>
      <c r="F13" s="39"/>
      <c r="G13" s="39"/>
    </row>
    <row r="14" spans="1:7" ht="15" customHeight="1" thickBot="1">
      <c r="A14" s="39" t="s">
        <v>81</v>
      </c>
      <c r="B14" s="91"/>
      <c r="C14" s="12"/>
      <c r="D14" s="12"/>
      <c r="F14" s="39"/>
      <c r="G14" s="39"/>
    </row>
    <row r="15" spans="1:7" ht="15" customHeight="1" thickBot="1">
      <c r="A15" s="39" t="s">
        <v>82</v>
      </c>
      <c r="B15" s="91">
        <v>15200</v>
      </c>
      <c r="C15" s="12"/>
      <c r="D15" s="12"/>
      <c r="F15" s="39"/>
      <c r="G15" s="39"/>
    </row>
    <row r="16" spans="1:7" ht="15" customHeight="1" thickBot="1">
      <c r="A16" s="39" t="s">
        <v>88</v>
      </c>
      <c r="B16" s="91">
        <v>197.88</v>
      </c>
      <c r="C16" s="12"/>
      <c r="D16" s="12"/>
      <c r="F16" s="39"/>
      <c r="G16" s="39"/>
    </row>
    <row r="17" spans="1:7" ht="15" customHeight="1" thickBot="1">
      <c r="A17" s="39" t="s">
        <v>83</v>
      </c>
      <c r="B17" s="91"/>
      <c r="C17" s="12"/>
      <c r="D17" s="12"/>
      <c r="F17" s="39"/>
      <c r="G17" s="39"/>
    </row>
    <row r="18" spans="1:7" ht="15" customHeight="1" thickBot="1">
      <c r="A18" s="39" t="s">
        <v>84</v>
      </c>
      <c r="B18" s="92">
        <v>900</v>
      </c>
      <c r="C18" s="12"/>
      <c r="D18" s="12"/>
      <c r="F18" s="39"/>
      <c r="G18" s="39"/>
    </row>
    <row r="19" spans="1:7" ht="15" customHeight="1" thickBot="1">
      <c r="A19" s="39" t="s">
        <v>92</v>
      </c>
      <c r="B19" s="92"/>
      <c r="C19" s="12"/>
      <c r="D19" s="12"/>
      <c r="F19" s="39"/>
      <c r="G19" s="40"/>
    </row>
    <row r="20" spans="1:7" ht="15" customHeight="1" thickBot="1">
      <c r="A20" s="39" t="s">
        <v>85</v>
      </c>
      <c r="B20" s="92"/>
      <c r="C20" s="12"/>
      <c r="D20" s="12"/>
      <c r="F20" s="39"/>
      <c r="G20" s="38"/>
    </row>
    <row r="21" spans="1:7" ht="15.75" customHeight="1">
      <c r="A21" s="14" t="s">
        <v>55</v>
      </c>
      <c r="B21" s="93">
        <f>B2-B4</f>
        <v>242388.27000000002</v>
      </c>
      <c r="C21" s="12"/>
      <c r="D21" s="12"/>
    </row>
    <row r="22" spans="1:7" ht="15" customHeight="1">
      <c r="A22" s="11" t="s">
        <v>56</v>
      </c>
      <c r="B22" s="89">
        <v>0</v>
      </c>
      <c r="C22" s="12"/>
      <c r="D22" s="12"/>
    </row>
    <row r="23" spans="1:7" ht="15" customHeight="1">
      <c r="A23" s="6" t="s">
        <v>57</v>
      </c>
      <c r="B23" s="94">
        <v>0</v>
      </c>
    </row>
    <row r="24" spans="1:7" ht="15" customHeight="1">
      <c r="A24" s="11" t="s">
        <v>58</v>
      </c>
      <c r="B24" s="96">
        <v>494.62</v>
      </c>
      <c r="C24" s="12"/>
      <c r="D24" s="12"/>
    </row>
    <row r="25" spans="1:7" ht="15" customHeight="1">
      <c r="A25" s="13" t="s">
        <v>59</v>
      </c>
      <c r="B25" s="92">
        <v>494.62</v>
      </c>
      <c r="C25" s="12"/>
      <c r="D25" s="12"/>
    </row>
    <row r="26" spans="1:7" ht="15.75" customHeight="1">
      <c r="A26" s="14" t="s">
        <v>60</v>
      </c>
      <c r="B26" s="97">
        <v>494.62</v>
      </c>
      <c r="C26" s="12"/>
      <c r="D26" s="12"/>
    </row>
    <row r="27" spans="1:7" ht="15.75" customHeight="1">
      <c r="A27" s="15" t="s">
        <v>61</v>
      </c>
      <c r="B27" s="95">
        <f>B21-B26</f>
        <v>241893.65000000002</v>
      </c>
      <c r="C27" s="12"/>
      <c r="D27" s="12"/>
    </row>
    <row r="28" spans="1:7" ht="15" customHeight="1">
      <c r="A28" s="13" t="s">
        <v>62</v>
      </c>
      <c r="B28" s="92">
        <v>84662.77</v>
      </c>
      <c r="C28" s="12"/>
      <c r="D28" s="12"/>
    </row>
    <row r="29" spans="1:7" ht="15.75" customHeight="1">
      <c r="A29" s="15" t="s">
        <v>63</v>
      </c>
      <c r="B29" s="98">
        <v>157230.88</v>
      </c>
      <c r="C29" s="12"/>
      <c r="D29" s="1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"/>
  <sheetViews>
    <sheetView zoomScale="76" zoomScaleNormal="76" workbookViewId="0">
      <selection activeCell="G7" sqref="G7"/>
    </sheetView>
  </sheetViews>
  <sheetFormatPr baseColWidth="10" defaultColWidth="11.7109375" defaultRowHeight="15" customHeight="1"/>
  <cols>
    <col min="1" max="1" width="35.140625" style="6" customWidth="1"/>
    <col min="2" max="2" width="13.7109375" style="6" bestFit="1" customWidth="1"/>
    <col min="3" max="3" width="10.85546875" style="8" customWidth="1"/>
    <col min="4" max="5" width="10.85546875" style="6" customWidth="1"/>
    <col min="6" max="6" width="35.42578125" style="6" customWidth="1"/>
    <col min="7" max="7" width="13.7109375" style="6" bestFit="1" customWidth="1"/>
    <col min="8" max="8" width="12.85546875" style="6" customWidth="1"/>
    <col min="9" max="10" width="12.85546875" style="7" customWidth="1"/>
    <col min="11" max="16384" width="11.7109375" style="6"/>
  </cols>
  <sheetData>
    <row r="1" spans="1:10" s="5" customFormat="1" ht="46.35" customHeight="1">
      <c r="A1" s="109" t="s">
        <v>32</v>
      </c>
      <c r="B1" s="109" t="s">
        <v>33</v>
      </c>
      <c r="C1" s="109" t="s">
        <v>34</v>
      </c>
      <c r="D1" s="109" t="s">
        <v>35</v>
      </c>
      <c r="E1" s="109" t="s">
        <v>35</v>
      </c>
      <c r="F1" s="110"/>
      <c r="G1" s="109" t="s">
        <v>33</v>
      </c>
      <c r="H1" s="109" t="s">
        <v>36</v>
      </c>
      <c r="I1" s="109" t="s">
        <v>35</v>
      </c>
      <c r="J1" s="109" t="s">
        <v>35</v>
      </c>
    </row>
    <row r="2" spans="1:10" ht="28.5" customHeight="1">
      <c r="A2" s="111" t="s">
        <v>37</v>
      </c>
      <c r="B2" s="111"/>
      <c r="C2" s="111"/>
      <c r="D2" s="111"/>
      <c r="E2" s="111"/>
      <c r="F2" s="111" t="s">
        <v>38</v>
      </c>
      <c r="G2" s="111"/>
      <c r="H2" s="111"/>
      <c r="I2" s="111"/>
      <c r="J2" s="111"/>
    </row>
    <row r="3" spans="1:10" ht="20.25" customHeight="1">
      <c r="A3" s="112" t="s">
        <v>39</v>
      </c>
      <c r="B3" s="113" t="s">
        <v>35</v>
      </c>
      <c r="C3" s="113" t="s">
        <v>35</v>
      </c>
      <c r="D3" s="113" t="s">
        <v>35</v>
      </c>
      <c r="E3" s="113" t="s">
        <v>35</v>
      </c>
      <c r="F3" s="112" t="s">
        <v>40</v>
      </c>
      <c r="G3" s="113" t="s">
        <v>35</v>
      </c>
      <c r="H3" s="113" t="s">
        <v>35</v>
      </c>
      <c r="I3" s="113" t="s">
        <v>35</v>
      </c>
      <c r="J3" s="113" t="s">
        <v>35</v>
      </c>
    </row>
    <row r="4" spans="1:10" ht="15" customHeight="1">
      <c r="A4" s="114" t="s">
        <v>41</v>
      </c>
      <c r="B4" s="115" t="s">
        <v>35</v>
      </c>
      <c r="C4" s="115" t="s">
        <v>35</v>
      </c>
      <c r="D4" s="115" t="s">
        <v>35</v>
      </c>
      <c r="E4" s="115" t="s">
        <v>35</v>
      </c>
      <c r="F4" s="116" t="s">
        <v>72</v>
      </c>
      <c r="G4" s="117">
        <v>31412</v>
      </c>
      <c r="H4" s="117">
        <v>31412</v>
      </c>
      <c r="I4" s="117"/>
      <c r="J4" s="118"/>
    </row>
    <row r="5" spans="1:10" ht="15" customHeight="1">
      <c r="A5" s="116" t="s">
        <v>68</v>
      </c>
      <c r="B5" s="117">
        <v>10000</v>
      </c>
      <c r="C5" s="117"/>
      <c r="D5" s="117"/>
      <c r="E5" s="117"/>
      <c r="F5" s="116" t="s">
        <v>73</v>
      </c>
      <c r="G5" s="117">
        <v>0</v>
      </c>
      <c r="H5" s="117"/>
      <c r="I5" s="117"/>
      <c r="J5" s="118"/>
    </row>
    <row r="6" spans="1:10" ht="15" customHeight="1">
      <c r="A6" s="116"/>
      <c r="B6" s="117"/>
      <c r="C6" s="117"/>
      <c r="D6" s="117"/>
      <c r="E6" s="117"/>
      <c r="F6" s="116"/>
      <c r="G6" s="117"/>
      <c r="H6" s="117"/>
      <c r="I6" s="117"/>
      <c r="J6" s="118"/>
    </row>
    <row r="7" spans="1:10" ht="15" customHeight="1">
      <c r="A7" s="114" t="s">
        <v>42</v>
      </c>
      <c r="B7" s="115" t="s">
        <v>35</v>
      </c>
      <c r="C7" s="115" t="s">
        <v>35</v>
      </c>
      <c r="D7" s="115" t="s">
        <v>35</v>
      </c>
      <c r="E7" s="115" t="s">
        <v>35</v>
      </c>
      <c r="F7" s="116"/>
      <c r="G7" s="117"/>
      <c r="H7" s="117"/>
      <c r="I7" s="117"/>
      <c r="J7" s="118"/>
    </row>
    <row r="8" spans="1:10" ht="15" customHeight="1">
      <c r="A8" s="119" t="s">
        <v>3</v>
      </c>
      <c r="B8" s="117"/>
      <c r="C8" s="117"/>
      <c r="D8" s="117"/>
      <c r="E8" s="117"/>
      <c r="F8" s="112" t="s">
        <v>43</v>
      </c>
      <c r="G8" s="120" t="s">
        <v>35</v>
      </c>
      <c r="H8" s="120" t="s">
        <v>35</v>
      </c>
      <c r="I8" s="120" t="s">
        <v>35</v>
      </c>
      <c r="J8" s="113" t="s">
        <v>35</v>
      </c>
    </row>
    <row r="9" spans="1:10" ht="15" customHeight="1">
      <c r="A9" s="119" t="s">
        <v>4</v>
      </c>
      <c r="B9" s="121">
        <v>6470</v>
      </c>
      <c r="C9" s="117"/>
      <c r="D9" s="117"/>
      <c r="E9" s="117"/>
      <c r="F9" s="116" t="s">
        <v>74</v>
      </c>
      <c r="G9" s="117">
        <v>21500</v>
      </c>
      <c r="H9" s="117"/>
      <c r="I9" s="117"/>
      <c r="J9" s="118"/>
    </row>
    <row r="10" spans="1:10" ht="15" customHeight="1">
      <c r="A10" s="119" t="s">
        <v>6</v>
      </c>
      <c r="B10" s="121">
        <v>21160</v>
      </c>
      <c r="C10" s="117"/>
      <c r="D10" s="117"/>
      <c r="E10" s="117"/>
      <c r="F10" s="116"/>
      <c r="G10" s="117"/>
      <c r="H10" s="117"/>
      <c r="I10" s="117"/>
      <c r="J10" s="118"/>
    </row>
    <row r="11" spans="1:10" ht="15" customHeight="1">
      <c r="A11" s="119" t="s">
        <v>7</v>
      </c>
      <c r="B11" s="121">
        <v>11778.4</v>
      </c>
      <c r="C11" s="117"/>
      <c r="D11" s="117"/>
      <c r="E11" s="117"/>
      <c r="F11" s="116"/>
      <c r="G11" s="117"/>
      <c r="H11" s="117"/>
      <c r="I11" s="117"/>
      <c r="J11" s="118"/>
    </row>
    <row r="12" spans="1:10" ht="15" customHeight="1">
      <c r="A12" s="119" t="s">
        <v>8</v>
      </c>
      <c r="B12" s="117"/>
      <c r="C12" s="117"/>
      <c r="D12" s="117"/>
      <c r="E12" s="117"/>
      <c r="F12" s="116"/>
      <c r="G12" s="117"/>
      <c r="H12" s="117"/>
      <c r="I12" s="117"/>
      <c r="J12" s="118"/>
    </row>
    <row r="13" spans="1:10" ht="15" customHeight="1">
      <c r="A13" s="119" t="s">
        <v>9</v>
      </c>
      <c r="B13" s="117"/>
      <c r="C13" s="117"/>
      <c r="D13" s="117"/>
      <c r="E13" s="117"/>
      <c r="F13" s="116"/>
      <c r="G13" s="117"/>
      <c r="H13" s="117"/>
      <c r="I13" s="117"/>
      <c r="J13" s="118"/>
    </row>
    <row r="14" spans="1:10" ht="15" customHeight="1">
      <c r="A14" s="116" t="s">
        <v>93</v>
      </c>
      <c r="B14" s="117">
        <v>0</v>
      </c>
      <c r="C14" s="117"/>
      <c r="D14" s="117"/>
      <c r="E14" s="117"/>
      <c r="F14" s="116"/>
      <c r="G14" s="117"/>
      <c r="H14" s="117"/>
      <c r="I14" s="117"/>
      <c r="J14" s="118"/>
    </row>
    <row r="15" spans="1:10" ht="24" customHeight="1">
      <c r="A15" s="112" t="s">
        <v>44</v>
      </c>
      <c r="B15" s="120" t="s">
        <v>35</v>
      </c>
      <c r="C15" s="120" t="s">
        <v>35</v>
      </c>
      <c r="D15" s="120" t="s">
        <v>35</v>
      </c>
      <c r="E15" s="120" t="s">
        <v>35</v>
      </c>
      <c r="F15" s="112" t="s">
        <v>45</v>
      </c>
      <c r="G15" s="120" t="s">
        <v>35</v>
      </c>
      <c r="H15" s="120" t="s">
        <v>35</v>
      </c>
      <c r="I15" s="120" t="s">
        <v>35</v>
      </c>
      <c r="J15" s="113" t="s">
        <v>35</v>
      </c>
    </row>
    <row r="16" spans="1:10" ht="15" customHeight="1">
      <c r="A16" s="122" t="s">
        <v>11</v>
      </c>
      <c r="B16" s="123" t="s">
        <v>35</v>
      </c>
      <c r="C16" s="123"/>
      <c r="D16" s="123" t="s">
        <v>35</v>
      </c>
      <c r="E16" s="123" t="s">
        <v>35</v>
      </c>
      <c r="F16" s="116" t="s">
        <v>75</v>
      </c>
      <c r="G16" s="117">
        <v>0</v>
      </c>
      <c r="H16" s="117"/>
      <c r="I16" s="117"/>
      <c r="J16" s="118"/>
    </row>
    <row r="17" spans="1:10" ht="15" customHeight="1">
      <c r="A17" s="116" t="s">
        <v>89</v>
      </c>
      <c r="B17" s="117">
        <v>2896.07</v>
      </c>
      <c r="C17" s="117"/>
      <c r="D17" s="117"/>
      <c r="E17" s="117"/>
      <c r="F17" s="116" t="s">
        <v>76</v>
      </c>
      <c r="G17" s="117">
        <v>0</v>
      </c>
      <c r="H17" s="117"/>
      <c r="I17" s="117"/>
      <c r="J17" s="118"/>
    </row>
    <row r="18" spans="1:10" ht="15" customHeight="1">
      <c r="A18" s="116" t="s">
        <v>90</v>
      </c>
      <c r="B18" s="117"/>
      <c r="C18" s="117"/>
      <c r="D18" s="117"/>
      <c r="E18" s="117"/>
      <c r="F18" s="116" t="s">
        <v>35</v>
      </c>
      <c r="G18" s="117">
        <v>0</v>
      </c>
      <c r="H18" s="117"/>
      <c r="I18" s="117"/>
      <c r="J18" s="118"/>
    </row>
    <row r="19" spans="1:10" ht="15" customHeight="1">
      <c r="A19" s="122" t="s">
        <v>46</v>
      </c>
      <c r="B19" s="123" t="s">
        <v>35</v>
      </c>
      <c r="C19" s="123" t="s">
        <v>35</v>
      </c>
      <c r="D19" s="123" t="s">
        <v>35</v>
      </c>
      <c r="E19" s="123" t="s">
        <v>35</v>
      </c>
      <c r="F19" s="116"/>
      <c r="G19" s="117"/>
      <c r="H19" s="117"/>
      <c r="I19" s="117"/>
      <c r="J19" s="118"/>
    </row>
    <row r="20" spans="1:10" ht="15" customHeight="1">
      <c r="A20" s="116" t="s">
        <v>69</v>
      </c>
      <c r="B20" s="117">
        <v>0</v>
      </c>
      <c r="C20" s="117"/>
      <c r="D20" s="117"/>
      <c r="E20" s="117"/>
      <c r="F20" s="124"/>
      <c r="G20" s="117"/>
      <c r="H20" s="117"/>
      <c r="I20" s="117"/>
      <c r="J20" s="124"/>
    </row>
    <row r="21" spans="1:10" ht="20.25" customHeight="1">
      <c r="A21" s="116"/>
      <c r="B21" s="117"/>
      <c r="C21" s="117"/>
      <c r="D21" s="117"/>
      <c r="E21" s="117"/>
      <c r="F21" s="124"/>
      <c r="G21" s="117"/>
      <c r="H21" s="117"/>
      <c r="I21" s="117"/>
      <c r="J21" s="124"/>
    </row>
    <row r="22" spans="1:10" ht="15" customHeight="1">
      <c r="A22" s="116"/>
      <c r="B22" s="117"/>
      <c r="C22" s="117"/>
      <c r="D22" s="117"/>
      <c r="E22" s="117"/>
      <c r="F22" s="124"/>
      <c r="G22" s="117"/>
      <c r="H22" s="117"/>
      <c r="I22" s="117"/>
      <c r="J22" s="124"/>
    </row>
    <row r="23" spans="1:10" ht="15" customHeight="1">
      <c r="A23" s="122" t="s">
        <v>47</v>
      </c>
      <c r="B23" s="123" t="s">
        <v>35</v>
      </c>
      <c r="C23" s="123" t="s">
        <v>35</v>
      </c>
      <c r="D23" s="123" t="s">
        <v>35</v>
      </c>
      <c r="E23" s="123" t="s">
        <v>35</v>
      </c>
      <c r="F23" s="124"/>
      <c r="G23" s="117"/>
      <c r="H23" s="117"/>
      <c r="I23" s="117"/>
      <c r="J23" s="124"/>
    </row>
    <row r="24" spans="1:10" ht="15" customHeight="1">
      <c r="A24" s="116" t="s">
        <v>70</v>
      </c>
      <c r="B24" s="117">
        <f>G26-B5-B9-B10-B11-B17-B25</f>
        <v>7.5300000000002001</v>
      </c>
      <c r="C24" s="117"/>
      <c r="D24" s="117"/>
      <c r="E24" s="117"/>
      <c r="F24" s="124"/>
      <c r="G24" s="117"/>
      <c r="H24" s="117"/>
      <c r="I24" s="117"/>
      <c r="J24" s="124"/>
    </row>
    <row r="25" spans="1:10" ht="15" customHeight="1">
      <c r="A25" s="116" t="s">
        <v>71</v>
      </c>
      <c r="B25" s="117">
        <v>600</v>
      </c>
      <c r="C25" s="117"/>
      <c r="D25" s="117"/>
      <c r="E25" s="117"/>
      <c r="F25" s="124"/>
      <c r="G25" s="117"/>
      <c r="H25" s="117"/>
      <c r="I25" s="117"/>
      <c r="J25" s="124"/>
    </row>
    <row r="26" spans="1:10" ht="18" customHeight="1">
      <c r="A26" s="125" t="s">
        <v>48</v>
      </c>
      <c r="B26" s="126">
        <f>B25+B11+B10+B9+B5+B17+B24</f>
        <v>52912</v>
      </c>
      <c r="C26" s="126" t="s">
        <v>35</v>
      </c>
      <c r="D26" s="126" t="s">
        <v>35</v>
      </c>
      <c r="E26" s="126" t="s">
        <v>35</v>
      </c>
      <c r="F26" s="125" t="s">
        <v>49</v>
      </c>
      <c r="G26" s="126">
        <f>G4+G9</f>
        <v>52912</v>
      </c>
      <c r="H26" s="126" t="s">
        <v>35</v>
      </c>
      <c r="I26" s="126" t="s">
        <v>35</v>
      </c>
      <c r="J26" s="127" t="s">
        <v>35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particular</cp:lastModifiedBy>
  <dcterms:created xsi:type="dcterms:W3CDTF">2009-10-07T11:49:45Z</dcterms:created>
  <dcterms:modified xsi:type="dcterms:W3CDTF">2015-04-15T07:22:09Z</dcterms:modified>
</cp:coreProperties>
</file>